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82" name="ID_0C08FE4A025D47388C7EEDD5EF88275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36440" y="26245185"/>
          <a:ext cx="244475" cy="3289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1" name="ID_178369F9000B4ABC80BE9672D4176B3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150715" y="25848945"/>
          <a:ext cx="422275" cy="241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0" name="ID_92313A3428FD4723884D09418B03E1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274030" y="25711785"/>
          <a:ext cx="421640" cy="269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3" name="ID_495A80A4870D47F0AA6374A38FB495C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331180" y="26309320"/>
          <a:ext cx="356235" cy="257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6" name="ID_812304AD860D4682A2BBC13FE419E59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229455" y="27402155"/>
          <a:ext cx="517525" cy="383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4" name="ID_BD39B66233AB47469E04C8D3B7CEE83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909415" y="26746200"/>
          <a:ext cx="188595" cy="327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7" name="ID_6689512CE38A430E99A85711532449B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7200880" y="28500705"/>
          <a:ext cx="508000" cy="3124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8" name="ID_7F0C5D85B4D342719B33EF11728ECE6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7221835" y="29002355"/>
          <a:ext cx="420370" cy="3930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9" name="ID_69D93DF37FEB4470B9E8DBFE722F0E2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236440" y="29643070"/>
          <a:ext cx="428625" cy="415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0" name="ID_F585E180151C4150A127A558B6E9B3E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165955" y="30164405"/>
          <a:ext cx="619125" cy="438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1" name="ID_7828159F3B8F41739E0C4D31F4282E7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7157065" y="30668595"/>
          <a:ext cx="551815" cy="4667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<sst xmlns="http://schemas.openxmlformats.org/spreadsheetml/2006/main" count="69" uniqueCount="49">
  <si>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</si>
  <si>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</si>
  <si>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</si>
  <si>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</si>
  <si>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</si>
  <si>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</si>
  <si>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</si>
  <si>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</si>
  <si>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</si>
  <si>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</si>
  <si>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</si>
  <si>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</si>
  <si>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测硫仪送样拉杆</t>
  </si>
  <si>
    <t>长沙开元 测硫仪型号5E-S3200；φ3*340mm</t>
  </si>
  <si>
    <t>个</t>
  </si>
  <si>
    <t>3</t>
  </si>
  <si>
    <t>分析组</t>
  </si>
  <si>
    <t>全不锈钢蒸馏水器（断水自控）</t>
  </si>
  <si>
    <t>20L/h；50Hz；380V；功率：13.5KW 配一套加热管
 上海宜昌仪器纱筛厂</t>
  </si>
  <si>
    <t>台</t>
  </si>
  <si>
    <t>1</t>
  </si>
  <si>
    <t>CuSO4.5H2O硫酸铜</t>
  </si>
  <si>
    <t>500g/瓶</t>
  </si>
  <si>
    <t>瓶</t>
  </si>
  <si>
    <t>C2H6O无水乙醇</t>
  </si>
  <si>
    <t>500ml/瓶</t>
  </si>
  <si>
    <t>C2H6O2乙二醇</t>
  </si>
  <si>
    <t>NH4NO3硝酸铵</t>
  </si>
  <si>
    <t>C7H5NaO6S.2H2O磺基水杨酸钠</t>
  </si>
  <si>
    <t>100g/瓶</t>
  </si>
  <si>
    <t>PAN指示剂</t>
  </si>
  <si>
    <t>5g/瓶</t>
  </si>
  <si>
    <t>AgNO3硝酸银</t>
  </si>
  <si>
    <t>KI碘化钾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</si>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</sst>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png"/><Relationship Id="rId8" Type="http://schemas.openxmlformats.org/officeDocument/2006/relationships/image" Target="media/image10.png"/><Relationship Id="rId7" Type="http://schemas.openxmlformats.org/officeDocument/2006/relationships/image" Target="media/image9.png"/><Relationship Id="rId6" Type="http://schemas.openxmlformats.org/officeDocument/2006/relationships/image" Target="media/image8.png"/><Relationship Id="rId5" Type="http://schemas.openxmlformats.org/officeDocument/2006/relationships/image" Target="media/image7.png"/><Relationship Id="rId4" Type="http://schemas.openxmlformats.org/officeDocument/2006/relationships/image" Target="media/image6.png"/><Relationship Id="rId3" Type="http://schemas.openxmlformats.org/officeDocument/2006/relationships/image" Target="media/image5.png"/><Relationship Id="rId2" Type="http://schemas.openxmlformats.org/officeDocument/2006/relationships/image" Target="media/image4.png"/><Relationship Id="rId11" Type="http://schemas.openxmlformats.org/officeDocument/2006/relationships/image" Target="media/image13.png"/><Relationship Id="rId10" Type="http://schemas.openxmlformats.org/officeDocument/2006/relationships/image" Target="media/image12.png"/><Relationship Id="rId1" Type="http://schemas.openxmlformats.org/officeDocument/2006/relationships/image" Target="media/image3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8890</xdr:colOff>
      <xdr:row>13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9762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13</xdr:row>
      <xdr:rowOff>0</xdr:rowOff>
    </xdr:from>
    <xdr:to>
      <xdr:col>5</xdr:col>
      <xdr:colOff>29210</xdr:colOff>
      <xdr:row>13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7945" y="552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314325</xdr:colOff>
      <xdr:row>7</xdr:row>
      <xdr:rowOff>111760</xdr:rowOff>
    </xdr:from>
    <xdr:to>
      <xdr:col>8</xdr:col>
      <xdr:colOff>734695</xdr:colOff>
      <xdr:row>7</xdr:row>
      <xdr:rowOff>410210</xdr:rowOff>
    </xdr:to>
    <xdr:pic>
      <xdr:nvPicPr>
        <xdr:cNvPr id="58" name="图片 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98000" y="3045460"/>
          <a:ext cx="420370" cy="298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70" zoomScaleNormal="70" workbookViewId="0">
      <selection activeCell="M14" sqref="M14"/>
    </sheetView>
  </sheetViews>
  <sheetFormatPr defaultColWidth="9" defaultRowHeight="13.5"/>
  <cols>
    <col min="1" max="1" width="5.24778761061947" customWidth="1"/>
    <col min="2" max="2" width="29.6017699115044" customWidth="1"/>
    <col min="3" max="3" width="43.8141592920354" customWidth="1"/>
    <col min="4" max="5" width="5.24778761061947" customWidth="1"/>
    <col min="6" max="6" width="13.0088495575221" customWidth="1"/>
    <col min="7" max="7" width="10.6194690265487" customWidth="1"/>
    <col min="8" max="8" width="13.8053097345133" customWidth="1"/>
    <col min="9" max="9" width="13.3451327433628" customWidth="1"/>
    <col min="10" max="10" width="9.02654867256637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  <c r="M1" s="12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2"/>
      <c r="M2" s="12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2"/>
      <c r="M3" s="12"/>
    </row>
    <row r="4" ht="34" customHeight="1" spans="1:13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/>
      <c r="H4" s="4"/>
      <c r="I4" s="4" t="str">
        <f>_xlfn.DISPIMG("ID_178369F9000B4ABC80BE9672D4176B3A",1)</f>
        <v>=DISPIMG("ID_178369F9000B4ABC80BE9672D4176B3A",1)</v>
      </c>
      <c r="J4" s="4" t="str">
        <f>_xlfn.DISPIMG("ID_92313A3428FD4723884D09418B03E110",1)</f>
        <v>=DISPIMG("ID_92313A3428FD4723884D09418B03E110",1)</v>
      </c>
      <c r="L4" s="13"/>
      <c r="M4" s="12"/>
    </row>
    <row r="5" ht="34" customHeight="1" spans="1:13">
      <c r="A5" s="4">
        <v>2</v>
      </c>
      <c r="B5" s="4" t="s">
        <v>17</v>
      </c>
      <c r="C5" s="5" t="s">
        <v>18</v>
      </c>
      <c r="D5" s="4" t="s">
        <v>19</v>
      </c>
      <c r="E5" s="4" t="s">
        <v>20</v>
      </c>
      <c r="F5" s="4" t="s">
        <v>16</v>
      </c>
      <c r="G5" s="4"/>
      <c r="H5" s="4"/>
      <c r="I5" s="4" t="str">
        <f>_xlfn.DISPIMG("ID_0C08FE4A025D47388C7EEDD5EF88275F",1)</f>
        <v>=DISPIMG("ID_0C08FE4A025D47388C7EEDD5EF88275F",1)</v>
      </c>
      <c r="J5" s="4" t="str">
        <f>_xlfn.DISPIMG("ID_495A80A4870D47F0AA6374A38FB495CD",1)</f>
        <v>=DISPIMG("ID_495A80A4870D47F0AA6374A38FB495CD",1)</v>
      </c>
      <c r="L5" s="12"/>
      <c r="M5" s="12"/>
    </row>
    <row r="6" ht="34" customHeight="1" spans="1:13">
      <c r="A6" s="4">
        <v>3</v>
      </c>
      <c r="B6" s="4" t="s">
        <v>21</v>
      </c>
      <c r="C6" s="4" t="s">
        <v>22</v>
      </c>
      <c r="D6" s="4" t="s">
        <v>23</v>
      </c>
      <c r="E6" s="4">
        <v>1</v>
      </c>
      <c r="F6" s="4" t="s">
        <v>16</v>
      </c>
      <c r="G6" s="4"/>
      <c r="H6" s="4"/>
      <c r="I6" s="4" t="str">
        <f>_xlfn.DISPIMG("ID_BD39B66233AB47469E04C8D3B7CEE830",1)</f>
        <v>=DISPIMG("ID_BD39B66233AB47469E04C8D3B7CEE830",1)</v>
      </c>
      <c r="J6" s="4"/>
      <c r="L6" s="12"/>
      <c r="M6" s="12"/>
    </row>
    <row r="7" ht="34" customHeight="1" spans="1:13">
      <c r="A7" s="4">
        <v>4</v>
      </c>
      <c r="B7" s="4" t="s">
        <v>24</v>
      </c>
      <c r="C7" s="4" t="s">
        <v>25</v>
      </c>
      <c r="D7" s="4" t="s">
        <v>23</v>
      </c>
      <c r="E7" s="4">
        <v>20</v>
      </c>
      <c r="F7" s="4" t="s">
        <v>16</v>
      </c>
      <c r="G7" s="4"/>
      <c r="H7" s="4"/>
      <c r="I7" s="4" t="str">
        <f>_xlfn.DISPIMG("ID_812304AD860D4682A2BBC13FE419E59F",1)</f>
        <v>=DISPIMG("ID_812304AD860D4682A2BBC13FE419E59F",1)</v>
      </c>
      <c r="J7" s="4"/>
      <c r="L7" s="12"/>
      <c r="M7" s="12"/>
    </row>
    <row r="8" ht="34" customHeight="1" spans="1:13">
      <c r="A8" s="4">
        <v>5</v>
      </c>
      <c r="B8" s="4" t="s">
        <v>26</v>
      </c>
      <c r="C8" s="4" t="s">
        <v>25</v>
      </c>
      <c r="D8" s="4" t="s">
        <v>23</v>
      </c>
      <c r="E8" s="4">
        <v>40</v>
      </c>
      <c r="F8" s="4" t="s">
        <v>16</v>
      </c>
      <c r="G8" s="4"/>
      <c r="H8" s="4"/>
      <c r="I8" s="4"/>
      <c r="J8" s="4"/>
      <c r="L8" s="12"/>
      <c r="M8" s="12"/>
    </row>
    <row r="9" ht="34" customHeight="1" spans="1:13">
      <c r="A9" s="4">
        <v>6</v>
      </c>
      <c r="B9" s="4" t="s">
        <v>27</v>
      </c>
      <c r="C9" s="4" t="s">
        <v>22</v>
      </c>
      <c r="D9" s="4" t="s">
        <v>23</v>
      </c>
      <c r="E9" s="4">
        <v>2</v>
      </c>
      <c r="F9" s="4" t="s">
        <v>16</v>
      </c>
      <c r="G9" s="4"/>
      <c r="H9" s="4"/>
      <c r="I9" s="4" t="str">
        <f>_xlfn.DISPIMG("ID_6689512CE38A430E99A85711532449B6",1)</f>
        <v>=DISPIMG("ID_6689512CE38A430E99A85711532449B6",1)</v>
      </c>
      <c r="J9" s="4"/>
      <c r="L9" s="12"/>
      <c r="M9" s="12"/>
    </row>
    <row r="10" ht="34" customHeight="1" spans="1:13">
      <c r="A10" s="4">
        <v>7</v>
      </c>
      <c r="B10" s="4" t="s">
        <v>28</v>
      </c>
      <c r="C10" s="4" t="s">
        <v>29</v>
      </c>
      <c r="D10" s="4" t="s">
        <v>23</v>
      </c>
      <c r="E10" s="4">
        <v>1</v>
      </c>
      <c r="F10" s="4" t="s">
        <v>16</v>
      </c>
      <c r="G10" s="4"/>
      <c r="H10" s="4"/>
      <c r="I10" s="4" t="str">
        <f>_xlfn.DISPIMG("ID_7F0C5D85B4D342719B33EF11728ECE6E",1)</f>
        <v>=DISPIMG("ID_7F0C5D85B4D342719B33EF11728ECE6E",1)</v>
      </c>
      <c r="J10" s="4"/>
      <c r="L10" s="12"/>
      <c r="M10" s="12"/>
    </row>
    <row r="11" ht="34" customHeight="1" spans="1:13">
      <c r="A11" s="4">
        <v>8</v>
      </c>
      <c r="B11" s="4" t="s">
        <v>30</v>
      </c>
      <c r="C11" s="4" t="s">
        <v>31</v>
      </c>
      <c r="D11" s="4" t="s">
        <v>23</v>
      </c>
      <c r="E11" s="4">
        <v>1</v>
      </c>
      <c r="F11" s="4" t="s">
        <v>16</v>
      </c>
      <c r="G11" s="4"/>
      <c r="H11" s="4"/>
      <c r="I11" s="4" t="str">
        <f>_xlfn.DISPIMG("ID_69D93DF37FEB4470B9E8DBFE722F0E2E",1)</f>
        <v>=DISPIMG("ID_69D93DF37FEB4470B9E8DBFE722F0E2E",1)</v>
      </c>
      <c r="J11" s="4"/>
      <c r="L11" s="12"/>
      <c r="M11" s="12"/>
    </row>
    <row r="12" ht="34" customHeight="1" spans="1:13">
      <c r="A12" s="4">
        <v>9</v>
      </c>
      <c r="B12" s="4" t="s">
        <v>32</v>
      </c>
      <c r="C12" s="4" t="s">
        <v>29</v>
      </c>
      <c r="D12" s="4" t="s">
        <v>23</v>
      </c>
      <c r="E12" s="4">
        <v>1</v>
      </c>
      <c r="F12" s="4" t="s">
        <v>16</v>
      </c>
      <c r="G12" s="4"/>
      <c r="H12" s="4"/>
      <c r="I12" s="4" t="str">
        <f>_xlfn.DISPIMG("ID_F585E180151C4150A127A558B6E9B3E6",1)</f>
        <v>=DISPIMG("ID_F585E180151C4150A127A558B6E9B3E6",1)</v>
      </c>
      <c r="J12" s="4"/>
      <c r="L12" s="12"/>
      <c r="M12" s="12"/>
    </row>
    <row r="13" ht="34" customHeight="1" spans="1:13">
      <c r="A13" s="4">
        <v>10</v>
      </c>
      <c r="B13" s="4" t="s">
        <v>33</v>
      </c>
      <c r="C13" s="4" t="s">
        <v>22</v>
      </c>
      <c r="D13" s="4" t="s">
        <v>23</v>
      </c>
      <c r="E13" s="4">
        <v>1</v>
      </c>
      <c r="F13" s="4" t="s">
        <v>16</v>
      </c>
      <c r="G13" s="4"/>
      <c r="H13" s="4"/>
      <c r="I13" s="4" t="str">
        <f>_xlfn.DISPIMG("ID_7828159F3B8F41739E0C4D31F4282E77",1)</f>
        <v>=DISPIMG("ID_7828159F3B8F41739E0C4D31F4282E77",1)</v>
      </c>
      <c r="J13" s="4"/>
      <c r="L13" s="12"/>
      <c r="M13" s="12"/>
    </row>
    <row r="14" ht="23" customHeight="1" spans="1:13">
      <c r="A14" s="6" t="s">
        <v>34</v>
      </c>
      <c r="B14" s="6"/>
      <c r="C14" s="6"/>
      <c r="D14" s="6"/>
      <c r="E14" s="6"/>
      <c r="F14" s="6"/>
      <c r="G14" s="6"/>
      <c r="H14" s="6"/>
      <c r="I14" s="6"/>
      <c r="J14" s="6"/>
      <c r="L14" s="12"/>
      <c r="M14" s="12"/>
    </row>
    <row r="15" ht="23" customHeight="1" spans="1:13">
      <c r="A15" s="7" t="s">
        <v>35</v>
      </c>
      <c r="B15" s="7"/>
      <c r="C15" s="7"/>
      <c r="D15" s="7"/>
      <c r="E15" s="7"/>
      <c r="F15" s="7"/>
      <c r="G15" s="7"/>
      <c r="H15" s="7"/>
      <c r="I15" s="7"/>
      <c r="J15" s="7"/>
      <c r="L15" s="12"/>
      <c r="M15" s="12"/>
    </row>
    <row r="16" ht="23" customHeight="1" spans="1:13">
      <c r="A16" s="8" t="s">
        <v>36</v>
      </c>
      <c r="B16" s="8"/>
      <c r="C16" s="8"/>
      <c r="D16" s="8"/>
      <c r="E16" s="8"/>
      <c r="F16" s="8"/>
      <c r="G16" s="8"/>
      <c r="H16" s="8"/>
      <c r="I16" s="8"/>
      <c r="J16" s="8"/>
      <c r="L16" s="12"/>
      <c r="M16" s="12"/>
    </row>
    <row r="17" ht="23" customHeight="1" spans="1:13">
      <c r="A17" s="8" t="s">
        <v>37</v>
      </c>
      <c r="B17" s="8"/>
      <c r="C17" s="8"/>
      <c r="D17" s="8"/>
      <c r="E17" s="8"/>
      <c r="F17" s="8"/>
      <c r="G17" s="8"/>
      <c r="H17" s="8"/>
      <c r="I17" s="8"/>
      <c r="J17" s="8"/>
      <c r="L17" s="12"/>
      <c r="M17" s="12"/>
    </row>
    <row r="18" ht="23" customHeight="1" spans="1:13">
      <c r="A18" s="8" t="s">
        <v>38</v>
      </c>
      <c r="B18" s="8"/>
      <c r="C18" s="8"/>
      <c r="D18" s="8"/>
      <c r="E18" s="8"/>
      <c r="F18" s="8"/>
      <c r="G18" s="8"/>
      <c r="H18" s="8"/>
      <c r="I18" s="8"/>
      <c r="J18" s="8"/>
      <c r="L18" s="12"/>
      <c r="M18" s="12"/>
    </row>
    <row r="19" ht="23" customHeight="1" spans="1:13">
      <c r="A19" s="8" t="s">
        <v>39</v>
      </c>
      <c r="B19" s="8"/>
      <c r="C19" s="8"/>
      <c r="D19" s="8"/>
      <c r="E19" s="8"/>
      <c r="F19" s="8"/>
      <c r="G19" s="8"/>
      <c r="H19" s="8"/>
      <c r="I19" s="8"/>
      <c r="J19" s="8"/>
      <c r="L19" s="12"/>
      <c r="M19" s="12"/>
    </row>
    <row r="20" ht="23" customHeight="1" spans="1:13">
      <c r="A20" s="8" t="s">
        <v>40</v>
      </c>
      <c r="B20" s="8"/>
      <c r="C20" s="8"/>
      <c r="D20" s="8"/>
      <c r="E20" s="8"/>
      <c r="F20" s="8"/>
      <c r="G20" s="8"/>
      <c r="H20" s="8"/>
      <c r="I20" s="8"/>
      <c r="J20" s="8"/>
      <c r="L20" s="12"/>
      <c r="M20" s="12"/>
    </row>
    <row r="21" ht="23" customHeight="1" spans="1:10">
      <c r="A21" s="8" t="s">
        <v>41</v>
      </c>
      <c r="B21" s="8"/>
      <c r="C21" s="8"/>
      <c r="D21" s="8"/>
      <c r="E21" s="8"/>
      <c r="F21" s="8"/>
      <c r="G21" s="8"/>
      <c r="H21" s="8"/>
      <c r="I21" s="8"/>
      <c r="J21" s="8"/>
    </row>
    <row r="22" ht="23" customHeight="1" spans="1:10">
      <c r="A22" s="8" t="s">
        <v>42</v>
      </c>
      <c r="B22" s="8"/>
      <c r="C22" s="8"/>
      <c r="D22" s="8"/>
      <c r="E22" s="8"/>
      <c r="F22" s="8"/>
      <c r="G22" s="8"/>
      <c r="H22" s="8"/>
      <c r="I22" s="8"/>
      <c r="J22" s="8"/>
    </row>
    <row r="23" ht="84" customHeight="1" spans="1:10">
      <c r="A23" s="9" t="s">
        <v>43</v>
      </c>
      <c r="B23" s="10"/>
      <c r="C23" s="10"/>
      <c r="D23" s="10"/>
      <c r="E23" s="10"/>
      <c r="F23" s="10"/>
      <c r="G23" s="10"/>
      <c r="H23" s="10"/>
      <c r="I23" s="10"/>
      <c r="J23" s="10"/>
    </row>
    <row r="24" ht="23" customHeight="1" spans="1:10">
      <c r="A24" s="11" t="s">
        <v>44</v>
      </c>
      <c r="B24" s="11"/>
      <c r="C24" s="11"/>
      <c r="D24" s="11"/>
      <c r="E24" s="11"/>
      <c r="F24" s="11"/>
      <c r="G24" s="11"/>
      <c r="H24" s="11"/>
      <c r="I24" s="11"/>
      <c r="J24" s="11"/>
    </row>
    <row r="25" ht="23" customHeight="1" spans="1:10">
      <c r="A25" s="11" t="s">
        <v>45</v>
      </c>
      <c r="B25" s="11"/>
      <c r="C25" s="11"/>
      <c r="D25" s="11"/>
      <c r="E25" s="11"/>
      <c r="F25" s="11"/>
      <c r="G25" s="11"/>
      <c r="H25" s="11"/>
      <c r="I25" s="11"/>
      <c r="J25" s="11"/>
    </row>
    <row r="26" ht="23" customHeight="1" spans="1:10">
      <c r="A26" s="11" t="s">
        <v>46</v>
      </c>
      <c r="B26" s="11"/>
      <c r="C26" s="11"/>
      <c r="D26" s="11"/>
      <c r="E26" s="11"/>
      <c r="F26" s="11"/>
      <c r="G26" s="11"/>
      <c r="H26" s="11"/>
      <c r="I26" s="11"/>
      <c r="J26" s="11"/>
    </row>
    <row r="27" ht="23" customHeight="1" spans="1:10">
      <c r="A27" s="11" t="s">
        <v>47</v>
      </c>
      <c r="B27" s="11"/>
      <c r="C27" s="11"/>
      <c r="D27" s="11"/>
      <c r="E27" s="11"/>
      <c r="F27" s="11"/>
      <c r="G27" s="11"/>
      <c r="H27" s="11"/>
      <c r="I27" s="11"/>
      <c r="J27" s="11"/>
    </row>
    <row r="28" ht="23" customHeight="1" spans="1:10">
      <c r="A28" s="11" t="s">
        <v>48</v>
      </c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17">
    <mergeCell ref="A1:J1"/>
    <mergeCell ref="A2:J2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2026-08-23T10:15:56Z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